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eschim\AppData\Local\Microsoft\Windows\INetCache\Content.Outlook\P5MQXHCV\"/>
    </mc:Choice>
  </mc:AlternateContent>
  <xr:revisionPtr revIDLastSave="0" documentId="13_ncr:1_{63EB1F42-E768-476C-ADC7-0D2A94F0FC9A}" xr6:coauthVersionLast="47" xr6:coauthVersionMax="47" xr10:uidLastSave="{00000000-0000-0000-0000-000000000000}"/>
  <bookViews>
    <workbookView xWindow="-110" yWindow="-110" windowWidth="19420" windowHeight="10300" xr2:uid="{B248F1C1-712D-44F6-9BEE-4C59DC202A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 s="1"/>
  <c r="D21" i="1"/>
  <c r="B21" i="1"/>
  <c r="C20" i="1"/>
  <c r="F20" i="1" s="1"/>
  <c r="C19" i="1"/>
  <c r="F19" i="1" s="1"/>
  <c r="F18" i="1"/>
  <c r="C18" i="1"/>
  <c r="E18" i="1" s="1"/>
  <c r="F17" i="1"/>
  <c r="E17" i="1"/>
  <c r="C17" i="1"/>
  <c r="C16" i="1"/>
  <c r="F16" i="1" s="1"/>
  <c r="C15" i="1"/>
  <c r="F15" i="1" s="1"/>
  <c r="F14" i="1"/>
  <c r="E14" i="1"/>
  <c r="C14" i="1"/>
  <c r="F13" i="1"/>
  <c r="E13" i="1"/>
  <c r="C13" i="1"/>
  <c r="C12" i="1"/>
  <c r="E12" i="1" s="1"/>
  <c r="C11" i="1"/>
  <c r="F11" i="1" s="1"/>
  <c r="F10" i="1"/>
  <c r="C10" i="1"/>
  <c r="E10" i="1" s="1"/>
  <c r="F9" i="1"/>
  <c r="E9" i="1"/>
  <c r="C9" i="1"/>
  <c r="C7" i="1"/>
  <c r="F7" i="1" s="1"/>
  <c r="F6" i="1"/>
  <c r="E6" i="1"/>
  <c r="C6" i="1"/>
  <c r="F5" i="1"/>
  <c r="E5" i="1"/>
  <c r="C5" i="1"/>
  <c r="C4" i="1"/>
  <c r="E4" i="1" s="1"/>
  <c r="E20" i="1" l="1"/>
  <c r="F4" i="1"/>
  <c r="E7" i="1"/>
  <c r="F12" i="1"/>
  <c r="E15" i="1"/>
  <c r="E16" i="1"/>
  <c r="C21" i="1"/>
  <c r="F21" i="1" s="1"/>
  <c r="E8" i="1"/>
  <c r="E11" i="1"/>
  <c r="E19" i="1"/>
  <c r="E21" i="1" l="1"/>
</calcChain>
</file>

<file path=xl/sharedStrings.xml><?xml version="1.0" encoding="utf-8"?>
<sst xmlns="http://schemas.openxmlformats.org/spreadsheetml/2006/main" count="40" uniqueCount="35">
  <si>
    <t>ENIT SPA</t>
  </si>
  <si>
    <t>SEDI ESTERE - PRESENZE/ASSENZE 1° TRIMESTRE 2025</t>
  </si>
  <si>
    <t>SEDE CENTRALE – ASSENZE/PRESENZE al 4° trimestre 2024</t>
  </si>
  <si>
    <t>Sede</t>
  </si>
  <si>
    <t>Dipendenti</t>
  </si>
  <si>
    <t>gg. Lavorativi</t>
  </si>
  <si>
    <t>gg. Assenza</t>
  </si>
  <si>
    <t>% Assenza</t>
  </si>
  <si>
    <t>% Presenza</t>
  </si>
  <si>
    <t>BRUXELLES</t>
  </si>
  <si>
    <t>BUENOS AIRES</t>
  </si>
  <si>
    <t>FRANCOFORTE</t>
  </si>
  <si>
    <t>LONDRA</t>
  </si>
  <si>
    <t xml:space="preserve">LOS ANGELES </t>
  </si>
  <si>
    <t>MADRID</t>
  </si>
  <si>
    <t>MONACO</t>
  </si>
  <si>
    <t>MOSCA</t>
  </si>
  <si>
    <t>NEW YORK</t>
  </si>
  <si>
    <t xml:space="preserve">PARIGI </t>
  </si>
  <si>
    <t xml:space="preserve">PECHINO </t>
  </si>
  <si>
    <t>SEOUL</t>
  </si>
  <si>
    <t>SIDNEY</t>
  </si>
  <si>
    <t>STOCCOLMA</t>
  </si>
  <si>
    <t xml:space="preserve">TOKYO </t>
  </si>
  <si>
    <t>TORONTO</t>
  </si>
  <si>
    <t>VIENNA</t>
  </si>
  <si>
    <t>totali</t>
  </si>
  <si>
    <t>gg lavorativi totali trimestre 2862</t>
  </si>
  <si>
    <t>Struttura</t>
  </si>
  <si>
    <t>DE</t>
  </si>
  <si>
    <t>DAG</t>
  </si>
  <si>
    <t>FAC</t>
  </si>
  <si>
    <t>DMKT</t>
  </si>
  <si>
    <t>tot</t>
  </si>
  <si>
    <t>gg. Lavor.vi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</si>
</sst>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i/>
      <u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0" borderId="1" xfId="0" applyFont="1" applyBorder="1"/>
    <xf numFmtId="0" fontId="4" fillId="0" borderId="1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4" fontId="4" fillId="3" borderId="1" xfId="0" applyNumberFormat="1" applyFont="1" applyFill="1" applyBorder="1"/>
    <xf numFmtId="10" fontId="4" fillId="3" borderId="1" xfId="0" applyNumberFormat="1" applyFont="1" applyFill="1" applyBorder="1"/>
    <xf numFmtId="0" fontId="5" fillId="0" borderId="0" xfId="0" applyFont="1"/>
    <xf numFmtId="10" fontId="0" fillId="0" borderId="0" xfId="0" applyNumberFormat="1"/>
    <xf numFmtId="0" fontId="3" fillId="0" borderId="0" xfId="0" applyFont="1"/>
    <xf numFmtId="10" fontId="3" fillId="0" borderId="0" xfId="0" applyNumberFormat="1" applyFont="1"/>
    <xf numFmtId="0" fontId="6" fillId="0" borderId="0" xfId="0" applyFont="1"/>
    <xf numFmtId="10" fontId="7" fillId="0" borderId="0" xfId="0" applyNumberFormat="1" applyFont="1"/>
    <xf numFmtId="10" fontId="5" fillId="0" borderId="0" xfId="0" applyNumberFormat="1" applyFont="1"/>
    <xf numFmtId="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1" fontId="5" fillId="0" borderId="0" xfId="0" applyNumberFormat="1" applyFont="1"/>
    <xf numFmtId="1" fontId="0" fillId="0" borderId="0" xfId="0" applyNumberFormat="1"/>
    <xf numFmtId="4" fontId="8" fillId="0" borderId="0" xfId="0" applyNumberFormat="1" applyFont="1"/>
    <xf numFmtId="0" fontId="9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36C3-1B0C-4F63-B1FE-DB4A6E221716}">
  <dimension ref="A1:G426"/>
  <sheetViews>
    <sheetView tabSelected="1" workbookViewId="0">
      <selection activeCell="I7" sqref="I7"/>
    </sheetView>
  </sheetViews>
  <sheetFormatPr defaultRowHeight="14.5" x14ac:dyDescent="0.35"/>
  <cols>
    <col min="1" max="1" width="16.6328125" bestFit="1" customWidth="1"/>
    <col min="2" max="2" width="13.81640625" bestFit="1" customWidth="1"/>
    <col min="3" max="3" width="16.54296875" bestFit="1" customWidth="1"/>
    <col min="4" max="4" width="14.453125" bestFit="1" customWidth="1"/>
    <col min="5" max="5" width="12.81640625" style="12" bestFit="1" customWidth="1"/>
    <col min="6" max="6" width="13.90625" style="12" bestFit="1" customWidth="1"/>
  </cols>
  <sheetData>
    <row r="1" spans="1:6" s="1" customFormat="1" ht="18.5" x14ac:dyDescent="0.45">
      <c r="A1" s="25" t="s">
        <v>0</v>
      </c>
      <c r="B1" s="25"/>
      <c r="C1" s="25"/>
      <c r="D1" s="25"/>
      <c r="E1" s="25"/>
      <c r="F1" s="25"/>
    </row>
    <row r="2" spans="1:6" s="1" customFormat="1" ht="18.5" x14ac:dyDescent="0.45">
      <c r="A2" s="25" t="s">
        <v>1</v>
      </c>
      <c r="B2" s="25"/>
      <c r="C2" s="25" t="s">
        <v>2</v>
      </c>
      <c r="D2" s="25"/>
      <c r="E2" s="25"/>
      <c r="F2" s="25"/>
    </row>
    <row r="3" spans="1:6" ht="18.5" x14ac:dyDescent="0.45">
      <c r="A3" s="2" t="s">
        <v>3</v>
      </c>
      <c r="B3" s="3" t="s">
        <v>4</v>
      </c>
      <c r="C3" s="3" t="s">
        <v>5</v>
      </c>
      <c r="D3" s="3" t="s">
        <v>6</v>
      </c>
      <c r="E3" s="4" t="s">
        <v>7</v>
      </c>
      <c r="F3" s="4" t="s">
        <v>8</v>
      </c>
    </row>
    <row r="4" spans="1:6" ht="18.5" x14ac:dyDescent="0.45">
      <c r="A4" s="5" t="s">
        <v>9</v>
      </c>
      <c r="B4" s="6">
        <v>3</v>
      </c>
      <c r="C4" s="5">
        <f>62*B4</f>
        <v>186</v>
      </c>
      <c r="D4" s="7">
        <v>9</v>
      </c>
      <c r="E4" s="8">
        <f t="shared" ref="E4:E21" si="0">D4/C4</f>
        <v>4.8387096774193547E-2</v>
      </c>
      <c r="F4" s="8">
        <f t="shared" ref="F4:F21" si="1">(C4-D4)/C4</f>
        <v>0.95161290322580649</v>
      </c>
    </row>
    <row r="5" spans="1:6" ht="18.5" x14ac:dyDescent="0.45">
      <c r="A5" s="5" t="s">
        <v>10</v>
      </c>
      <c r="B5" s="6">
        <v>2</v>
      </c>
      <c r="C5" s="5">
        <f>60*B5</f>
        <v>120</v>
      </c>
      <c r="D5" s="7">
        <v>32</v>
      </c>
      <c r="E5" s="8">
        <f t="shared" si="0"/>
        <v>0.26666666666666666</v>
      </c>
      <c r="F5" s="8">
        <f t="shared" si="1"/>
        <v>0.73333333333333328</v>
      </c>
    </row>
    <row r="6" spans="1:6" ht="18.5" x14ac:dyDescent="0.45">
      <c r="A6" s="5" t="s">
        <v>11</v>
      </c>
      <c r="B6" s="6">
        <v>2</v>
      </c>
      <c r="C6" s="5">
        <f>63*B6</f>
        <v>126</v>
      </c>
      <c r="D6" s="7">
        <v>22</v>
      </c>
      <c r="E6" s="8">
        <f t="shared" si="0"/>
        <v>0.17460317460317459</v>
      </c>
      <c r="F6" s="8">
        <f t="shared" si="1"/>
        <v>0.82539682539682535</v>
      </c>
    </row>
    <row r="7" spans="1:6" ht="18.5" x14ac:dyDescent="0.45">
      <c r="A7" s="5" t="s">
        <v>12</v>
      </c>
      <c r="B7" s="6">
        <v>2</v>
      </c>
      <c r="C7" s="5">
        <f>63*B7</f>
        <v>126</v>
      </c>
      <c r="D7" s="7">
        <v>13</v>
      </c>
      <c r="E7" s="8">
        <f t="shared" si="0"/>
        <v>0.10317460317460317</v>
      </c>
      <c r="F7" s="8">
        <f t="shared" si="1"/>
        <v>0.89682539682539686</v>
      </c>
    </row>
    <row r="8" spans="1:6" ht="18.5" x14ac:dyDescent="0.45">
      <c r="A8" s="5" t="s">
        <v>13</v>
      </c>
      <c r="B8" s="6">
        <v>1</v>
      </c>
      <c r="C8" s="5">
        <f>61*B8</f>
        <v>61</v>
      </c>
      <c r="D8" s="7">
        <v>5</v>
      </c>
      <c r="E8" s="8">
        <f t="shared" si="0"/>
        <v>8.1967213114754092E-2</v>
      </c>
      <c r="F8" s="8">
        <f t="shared" si="1"/>
        <v>0.91803278688524592</v>
      </c>
    </row>
    <row r="9" spans="1:6" ht="18.5" x14ac:dyDescent="0.45">
      <c r="A9" s="5" t="s">
        <v>14</v>
      </c>
      <c r="B9" s="6">
        <v>4</v>
      </c>
      <c r="C9" s="5">
        <f>63*B9</f>
        <v>252</v>
      </c>
      <c r="D9" s="7">
        <v>118</v>
      </c>
      <c r="E9" s="8">
        <f t="shared" si="0"/>
        <v>0.46825396825396826</v>
      </c>
      <c r="F9" s="8">
        <f t="shared" si="1"/>
        <v>0.53174603174603174</v>
      </c>
    </row>
    <row r="10" spans="1:6" ht="18.5" x14ac:dyDescent="0.45">
      <c r="A10" s="5" t="s">
        <v>15</v>
      </c>
      <c r="B10" s="6">
        <v>1</v>
      </c>
      <c r="C10" s="5">
        <f>63*B10</f>
        <v>63</v>
      </c>
      <c r="D10" s="7">
        <v>63</v>
      </c>
      <c r="E10" s="8">
        <f t="shared" si="0"/>
        <v>1</v>
      </c>
      <c r="F10" s="8">
        <f t="shared" si="1"/>
        <v>0</v>
      </c>
    </row>
    <row r="11" spans="1:6" ht="18.5" x14ac:dyDescent="0.45">
      <c r="A11" s="5" t="s">
        <v>16</v>
      </c>
      <c r="B11" s="6">
        <v>5</v>
      </c>
      <c r="C11" s="5">
        <f>58*B11</f>
        <v>290</v>
      </c>
      <c r="D11" s="7">
        <v>17</v>
      </c>
      <c r="E11" s="8">
        <f t="shared" si="0"/>
        <v>5.8620689655172413E-2</v>
      </c>
      <c r="F11" s="8">
        <f t="shared" si="1"/>
        <v>0.94137931034482758</v>
      </c>
    </row>
    <row r="12" spans="1:6" ht="18.5" x14ac:dyDescent="0.45">
      <c r="A12" s="5" t="s">
        <v>17</v>
      </c>
      <c r="B12" s="6">
        <v>3</v>
      </c>
      <c r="C12" s="5">
        <f>61*B12</f>
        <v>183</v>
      </c>
      <c r="D12" s="7">
        <v>35</v>
      </c>
      <c r="E12" s="8">
        <f t="shared" si="0"/>
        <v>0.19125683060109289</v>
      </c>
      <c r="F12" s="8">
        <f t="shared" si="1"/>
        <v>0.80874316939890711</v>
      </c>
    </row>
    <row r="13" spans="1:6" ht="18.5" x14ac:dyDescent="0.45">
      <c r="A13" s="5" t="s">
        <v>18</v>
      </c>
      <c r="B13" s="6">
        <v>6</v>
      </c>
      <c r="C13" s="5">
        <f>63*B13</f>
        <v>378</v>
      </c>
      <c r="D13" s="7">
        <v>30</v>
      </c>
      <c r="E13" s="8">
        <f t="shared" si="0"/>
        <v>7.9365079365079361E-2</v>
      </c>
      <c r="F13" s="8">
        <f t="shared" si="1"/>
        <v>0.92063492063492058</v>
      </c>
    </row>
    <row r="14" spans="1:6" ht="18.5" x14ac:dyDescent="0.45">
      <c r="A14" s="5" t="s">
        <v>19</v>
      </c>
      <c r="B14" s="6">
        <v>3</v>
      </c>
      <c r="C14" s="5">
        <f>57*B14</f>
        <v>171</v>
      </c>
      <c r="D14" s="7">
        <v>25</v>
      </c>
      <c r="E14" s="8">
        <f t="shared" si="0"/>
        <v>0.14619883040935672</v>
      </c>
      <c r="F14" s="8">
        <f t="shared" si="1"/>
        <v>0.85380116959064323</v>
      </c>
    </row>
    <row r="15" spans="1:6" ht="18.5" x14ac:dyDescent="0.45">
      <c r="A15" s="5" t="s">
        <v>20</v>
      </c>
      <c r="B15" s="6">
        <v>2</v>
      </c>
      <c r="C15" s="5">
        <f>58*B15</f>
        <v>116</v>
      </c>
      <c r="D15" s="7">
        <v>6</v>
      </c>
      <c r="E15" s="8">
        <f t="shared" si="0"/>
        <v>5.1724137931034482E-2</v>
      </c>
      <c r="F15" s="8">
        <f t="shared" si="1"/>
        <v>0.94827586206896552</v>
      </c>
    </row>
    <row r="16" spans="1:6" ht="18.5" x14ac:dyDescent="0.45">
      <c r="A16" s="5" t="s">
        <v>21</v>
      </c>
      <c r="B16" s="6">
        <v>1</v>
      </c>
      <c r="C16" s="5">
        <f>61*B16</f>
        <v>61</v>
      </c>
      <c r="D16" s="7">
        <v>16</v>
      </c>
      <c r="E16" s="8">
        <f t="shared" si="0"/>
        <v>0.26229508196721313</v>
      </c>
      <c r="F16" s="8">
        <f t="shared" si="1"/>
        <v>0.73770491803278693</v>
      </c>
    </row>
    <row r="17" spans="1:7" ht="18.5" x14ac:dyDescent="0.45">
      <c r="A17" s="5" t="s">
        <v>22</v>
      </c>
      <c r="B17" s="6">
        <v>2</v>
      </c>
      <c r="C17" s="5">
        <f t="shared" ref="C17:C20" si="2">62*B17</f>
        <v>124</v>
      </c>
      <c r="D17" s="7">
        <v>27</v>
      </c>
      <c r="E17" s="8">
        <f t="shared" si="0"/>
        <v>0.21774193548387097</v>
      </c>
      <c r="F17" s="8">
        <f t="shared" si="1"/>
        <v>0.782258064516129</v>
      </c>
    </row>
    <row r="18" spans="1:7" ht="18.5" x14ac:dyDescent="0.45">
      <c r="A18" s="5" t="s">
        <v>23</v>
      </c>
      <c r="B18" s="6">
        <v>3</v>
      </c>
      <c r="C18" s="5">
        <f>57*B18</f>
        <v>171</v>
      </c>
      <c r="D18" s="7">
        <v>26</v>
      </c>
      <c r="E18" s="8">
        <f t="shared" si="0"/>
        <v>0.15204678362573099</v>
      </c>
      <c r="F18" s="8">
        <f t="shared" si="1"/>
        <v>0.84795321637426901</v>
      </c>
    </row>
    <row r="19" spans="1:7" ht="18.5" x14ac:dyDescent="0.45">
      <c r="A19" s="5" t="s">
        <v>24</v>
      </c>
      <c r="B19" s="6">
        <v>2</v>
      </c>
      <c r="C19" s="5">
        <f t="shared" si="2"/>
        <v>124</v>
      </c>
      <c r="D19" s="7">
        <v>12</v>
      </c>
      <c r="E19" s="8">
        <f t="shared" si="0"/>
        <v>9.6774193548387094E-2</v>
      </c>
      <c r="F19" s="8">
        <f t="shared" si="1"/>
        <v>0.90322580645161288</v>
      </c>
    </row>
    <row r="20" spans="1:7" ht="18.5" x14ac:dyDescent="0.45">
      <c r="A20" s="5" t="s">
        <v>25</v>
      </c>
      <c r="B20" s="6">
        <v>5</v>
      </c>
      <c r="C20" s="5">
        <f t="shared" si="2"/>
        <v>310</v>
      </c>
      <c r="D20" s="7">
        <v>75</v>
      </c>
      <c r="E20" s="8">
        <f t="shared" si="0"/>
        <v>0.24193548387096775</v>
      </c>
      <c r="F20" s="8">
        <f t="shared" si="1"/>
        <v>0.75806451612903225</v>
      </c>
    </row>
    <row r="21" spans="1:7" ht="18.5" x14ac:dyDescent="0.45">
      <c r="A21" s="9" t="s">
        <v>26</v>
      </c>
      <c r="B21" s="9">
        <f>SUM(B4:B20)</f>
        <v>47</v>
      </c>
      <c r="C21" s="9">
        <f>SUM(C4:C20)</f>
        <v>2862</v>
      </c>
      <c r="D21" s="9">
        <f>SUM(D4:D20)</f>
        <v>531</v>
      </c>
      <c r="E21" s="10">
        <f t="shared" si="0"/>
        <v>0.18553459119496854</v>
      </c>
      <c r="F21" s="10">
        <f t="shared" si="1"/>
        <v>0.81446540880503149</v>
      </c>
    </row>
    <row r="22" spans="1:7" x14ac:dyDescent="0.35">
      <c r="A22" s="11"/>
    </row>
    <row r="23" spans="1:7" s="13" customFormat="1" ht="18.5" x14ac:dyDescent="0.45">
      <c r="B23" s="13" t="s">
        <v>27</v>
      </c>
      <c r="E23" s="14"/>
      <c r="F23" s="14"/>
    </row>
    <row r="24" spans="1:7" x14ac:dyDescent="0.35">
      <c r="A24" s="11"/>
    </row>
    <row r="25" spans="1:7" ht="15.5" x14ac:dyDescent="0.35">
      <c r="A25" s="15"/>
      <c r="B25" s="15"/>
      <c r="C25" s="15"/>
      <c r="D25" s="15"/>
      <c r="E25" s="16"/>
      <c r="F25" s="17"/>
    </row>
    <row r="26" spans="1:7" x14ac:dyDescent="0.35">
      <c r="A26" s="11"/>
      <c r="B26" s="18"/>
      <c r="C26" s="19"/>
      <c r="D26" s="19"/>
      <c r="E26" s="20"/>
      <c r="F26" s="21"/>
      <c r="G26" s="22"/>
    </row>
    <row r="27" spans="1:7" x14ac:dyDescent="0.35">
      <c r="A27" s="11"/>
      <c r="B27" s="18"/>
      <c r="C27" s="19"/>
      <c r="D27" s="19"/>
      <c r="E27" s="20"/>
      <c r="F27" s="21"/>
      <c r="G27" s="22"/>
    </row>
    <row r="28" spans="1:7" x14ac:dyDescent="0.35">
      <c r="A28" s="11"/>
      <c r="B28" s="18"/>
      <c r="C28" s="19"/>
      <c r="D28" s="19"/>
      <c r="E28" s="20"/>
      <c r="F28" s="21"/>
      <c r="G28" s="22"/>
    </row>
    <row r="29" spans="1:7" x14ac:dyDescent="0.35">
      <c r="A29" s="11"/>
      <c r="B29" s="18"/>
      <c r="C29" s="19"/>
      <c r="D29" s="19"/>
      <c r="E29" s="20"/>
      <c r="F29" s="21"/>
      <c r="G29" s="22"/>
    </row>
    <row r="30" spans="1:7" x14ac:dyDescent="0.35">
      <c r="A30" s="11"/>
      <c r="B30" s="20"/>
      <c r="C30" s="19"/>
      <c r="D30" s="19"/>
      <c r="E30" s="20"/>
      <c r="F30" s="21"/>
      <c r="G30" s="22"/>
    </row>
    <row r="31" spans="1:7" x14ac:dyDescent="0.35">
      <c r="A31" s="11"/>
      <c r="B31" s="18"/>
      <c r="C31" s="19"/>
      <c r="D31" s="19"/>
      <c r="E31" s="20"/>
      <c r="F31" s="21"/>
      <c r="G31" s="22"/>
    </row>
    <row r="32" spans="1:7" x14ac:dyDescent="0.35">
      <c r="A32" s="11"/>
      <c r="B32" s="20"/>
      <c r="C32" s="19"/>
      <c r="D32" s="19"/>
      <c r="E32" s="20"/>
      <c r="F32" s="21"/>
      <c r="G32" s="22"/>
    </row>
    <row r="33" spans="1:7" x14ac:dyDescent="0.35">
      <c r="A33" s="11"/>
      <c r="B33" s="18"/>
      <c r="C33" s="19"/>
      <c r="D33" s="19"/>
      <c r="E33" s="20"/>
      <c r="F33" s="21"/>
      <c r="G33" s="22"/>
    </row>
    <row r="34" spans="1:7" x14ac:dyDescent="0.35">
      <c r="A34" s="11"/>
      <c r="B34" s="18"/>
      <c r="C34" s="19"/>
      <c r="D34" s="19"/>
      <c r="E34" s="20"/>
      <c r="F34" s="21"/>
      <c r="G34" s="22"/>
    </row>
    <row r="35" spans="1:7" x14ac:dyDescent="0.35">
      <c r="A35" s="11"/>
      <c r="B35" s="23"/>
      <c r="C35" s="19"/>
      <c r="D35" s="19"/>
      <c r="E35" s="20"/>
      <c r="F35" s="21"/>
      <c r="G35" s="22"/>
    </row>
    <row r="36" spans="1:7" x14ac:dyDescent="0.35">
      <c r="A36" s="11"/>
      <c r="B36" s="20"/>
      <c r="C36" s="19"/>
      <c r="D36" s="19"/>
      <c r="E36" s="20"/>
      <c r="F36" s="21"/>
      <c r="G36" s="22"/>
    </row>
    <row r="37" spans="1:7" x14ac:dyDescent="0.35">
      <c r="A37" s="11"/>
      <c r="B37" s="18"/>
      <c r="C37" s="19"/>
      <c r="D37" s="19"/>
      <c r="E37" s="20"/>
      <c r="F37" s="21"/>
      <c r="G37" s="22"/>
    </row>
    <row r="38" spans="1:7" x14ac:dyDescent="0.35">
      <c r="A38" s="11"/>
      <c r="B38" s="20"/>
      <c r="C38" s="19"/>
      <c r="D38" s="19"/>
      <c r="E38" s="20"/>
      <c r="F38" s="21"/>
      <c r="G38" s="22"/>
    </row>
    <row r="39" spans="1:7" x14ac:dyDescent="0.35">
      <c r="A39" s="11"/>
      <c r="B39" s="18"/>
      <c r="C39" s="19"/>
      <c r="D39" s="19"/>
      <c r="E39" s="20"/>
      <c r="F39" s="21"/>
      <c r="G39" s="22"/>
    </row>
    <row r="40" spans="1:7" x14ac:dyDescent="0.35">
      <c r="A40" s="11"/>
      <c r="B40" s="18"/>
      <c r="C40" s="19"/>
      <c r="D40" s="19"/>
      <c r="E40" s="20"/>
      <c r="F40" s="21"/>
      <c r="G40" s="22"/>
    </row>
    <row r="41" spans="1:7" x14ac:dyDescent="0.35">
      <c r="A41" s="11"/>
      <c r="B41" s="18"/>
      <c r="C41" s="19"/>
      <c r="D41" s="19"/>
      <c r="E41" s="20"/>
      <c r="F41" s="21"/>
      <c r="G41" s="22"/>
    </row>
    <row r="42" spans="1:7" x14ac:dyDescent="0.35">
      <c r="A42" s="11"/>
      <c r="B42" s="18"/>
      <c r="C42" s="19"/>
      <c r="D42" s="19"/>
      <c r="E42" s="20"/>
      <c r="F42" s="21"/>
      <c r="G42" s="22"/>
    </row>
    <row r="43" spans="1:7" x14ac:dyDescent="0.35">
      <c r="A43" s="11"/>
      <c r="B43" s="20"/>
      <c r="C43" s="20"/>
      <c r="D43" s="11"/>
      <c r="E43" s="20"/>
      <c r="F43" s="20"/>
    </row>
    <row r="44" spans="1:7" x14ac:dyDescent="0.35">
      <c r="A44" s="11"/>
      <c r="D44" s="22"/>
    </row>
    <row r="45" spans="1:7" x14ac:dyDescent="0.35">
      <c r="A45" s="11"/>
      <c r="B45" s="24"/>
      <c r="D45" s="22"/>
    </row>
    <row r="46" spans="1:7" x14ac:dyDescent="0.35">
      <c r="D46" s="22"/>
    </row>
    <row r="47" spans="1:7" x14ac:dyDescent="0.35">
      <c r="D47" s="22"/>
    </row>
    <row r="48" spans="1:7" x14ac:dyDescent="0.35">
      <c r="D48" s="22"/>
    </row>
    <row r="414" spans="3:6" x14ac:dyDescent="0.35">
      <c r="E414" s="12" t="s">
        <v>7</v>
      </c>
      <c r="F414" s="12" t="s">
        <v>8</v>
      </c>
    </row>
    <row r="415" spans="3:6" x14ac:dyDescent="0.35">
      <c r="E415" s="12">
        <v>0.14536067193675889</v>
      </c>
      <c r="F415" s="12">
        <v>0.85463932806324105</v>
      </c>
    </row>
    <row r="416" spans="3:6" x14ac:dyDescent="0.35">
      <c r="C416" t="s">
        <v>5</v>
      </c>
      <c r="D416" t="s">
        <v>6</v>
      </c>
      <c r="E416" s="12">
        <v>0.12044356609574002</v>
      </c>
      <c r="F416" s="12">
        <v>0.87955643390425997</v>
      </c>
    </row>
    <row r="417" spans="1:6" x14ac:dyDescent="0.35">
      <c r="C417">
        <v>2024</v>
      </c>
      <c r="D417">
        <v>294.20999999999998</v>
      </c>
      <c r="E417" s="12">
        <v>0.12994071146245059</v>
      </c>
      <c r="F417" s="12">
        <v>0.87005928853754944</v>
      </c>
    </row>
    <row r="418" spans="1:6" x14ac:dyDescent="0.35">
      <c r="C418">
        <v>2277</v>
      </c>
      <c r="D418">
        <v>274.25</v>
      </c>
      <c r="E418" s="12">
        <v>0.10533596837944664</v>
      </c>
      <c r="F418" s="12">
        <v>0.89466403162055341</v>
      </c>
    </row>
    <row r="419" spans="1:6" x14ac:dyDescent="0.35">
      <c r="A419" t="s">
        <v>28</v>
      </c>
      <c r="B419" t="s">
        <v>4</v>
      </c>
      <c r="C419">
        <v>2530</v>
      </c>
      <c r="D419">
        <v>328.75</v>
      </c>
      <c r="E419" s="12">
        <v>0.12027667984189723</v>
      </c>
      <c r="F419" s="12">
        <v>0.87972332015810284</v>
      </c>
    </row>
    <row r="420" spans="1:6" x14ac:dyDescent="0.35">
      <c r="A420" t="s">
        <v>29</v>
      </c>
      <c r="B420">
        <v>8</v>
      </c>
      <c r="C420">
        <v>5060</v>
      </c>
      <c r="D420">
        <v>533</v>
      </c>
    </row>
    <row r="421" spans="1:6" x14ac:dyDescent="0.35">
      <c r="A421" t="s">
        <v>30</v>
      </c>
      <c r="B421">
        <v>9</v>
      </c>
      <c r="C421">
        <v>11891</v>
      </c>
      <c r="D421">
        <v>1430.21</v>
      </c>
    </row>
    <row r="422" spans="1:6" x14ac:dyDescent="0.35">
      <c r="A422" t="s">
        <v>31</v>
      </c>
      <c r="B422">
        <v>10</v>
      </c>
    </row>
    <row r="423" spans="1:6" x14ac:dyDescent="0.35">
      <c r="A423" t="s">
        <v>32</v>
      </c>
      <c r="B423">
        <v>20</v>
      </c>
      <c r="D423">
        <v>11891</v>
      </c>
    </row>
    <row r="424" spans="1:6" x14ac:dyDescent="0.35">
      <c r="A424" t="s">
        <v>33</v>
      </c>
      <c r="B424">
        <v>47</v>
      </c>
    </row>
    <row r="426" spans="1:6" x14ac:dyDescent="0.35">
      <c r="A426">
        <v>253</v>
      </c>
      <c r="B426" t="s">
        <v>34</v>
      </c>
    </row>
  </sheetData>
  <mergeCells count="2"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Props1.xml><?xml version="1.0" encoding="utf-8"?>
<ds:datastoreItem xmlns:ds="http://schemas.openxmlformats.org/officeDocument/2006/customXml" ds:itemID="{F7DAAEF9-F8BF-4D06-9F27-AC0A5F354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93BC8-4EE2-4BDF-A1E0-0D6E91CD3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DB1FE-4C4C-4593-933B-CA014148779A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Moreschi</dc:creator>
  <cp:lastModifiedBy>Marco Moreschi</cp:lastModifiedBy>
  <dcterms:created xsi:type="dcterms:W3CDTF">2025-05-16T13:58:05Z</dcterms:created>
  <dcterms:modified xsi:type="dcterms:W3CDTF">2025-05-16T14:03:46Z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</Properties>
</file>